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User\Rudorf\Corona\RS 29.06.21\"/>
    </mc:Choice>
  </mc:AlternateContent>
  <bookViews>
    <workbookView xWindow="0" yWindow="0" windowWidth="28800" windowHeight="14235"/>
  </bookViews>
  <sheets>
    <sheet name="Tabelle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19" i="1" l="1"/>
  <c r="K19" i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J16" i="1"/>
  <c r="L16" i="1" s="1"/>
  <c r="J17" i="1"/>
  <c r="L17" i="1" s="1"/>
  <c r="J18" i="1"/>
  <c r="L18" i="1" s="1"/>
  <c r="J8" i="1"/>
  <c r="L8" i="1" s="1"/>
  <c r="J7" i="1"/>
  <c r="L7" i="1" s="1"/>
  <c r="J6" i="1"/>
  <c r="L6" i="1" s="1"/>
  <c r="J5" i="1"/>
  <c r="L5" i="1" s="1"/>
  <c r="G18" i="1"/>
  <c r="I18" i="1" s="1"/>
  <c r="G17" i="1"/>
  <c r="I17" i="1" s="1"/>
  <c r="G16" i="1"/>
  <c r="I16" i="1" s="1"/>
  <c r="G15" i="1"/>
  <c r="I15" i="1" s="1"/>
  <c r="G14" i="1"/>
  <c r="I14" i="1" s="1"/>
  <c r="G7" i="1"/>
  <c r="I7" i="1" s="1"/>
  <c r="G13" i="1"/>
  <c r="I13" i="1" s="1"/>
  <c r="G12" i="1"/>
  <c r="I12" i="1" s="1"/>
  <c r="G6" i="1"/>
  <c r="I6" i="1" s="1"/>
  <c r="G5" i="1"/>
  <c r="I5" i="1" s="1"/>
  <c r="G11" i="1"/>
  <c r="I11" i="1" s="1"/>
  <c r="G10" i="1"/>
  <c r="I10" i="1" s="1"/>
  <c r="G9" i="1"/>
  <c r="I9" i="1" s="1"/>
  <c r="G8" i="1"/>
  <c r="I8" i="1" s="1"/>
  <c r="J19" i="1" l="1"/>
  <c r="I19" i="1" l="1"/>
  <c r="G19" i="1"/>
</calcChain>
</file>

<file path=xl/sharedStrings.xml><?xml version="1.0" encoding="utf-8"?>
<sst xmlns="http://schemas.openxmlformats.org/spreadsheetml/2006/main" count="78" uniqueCount="78">
  <si>
    <t>Nr.</t>
  </si>
  <si>
    <t>Gesundheitsamt</t>
  </si>
  <si>
    <t>Ansprechpartner</t>
  </si>
  <si>
    <t>Kontaktdaten</t>
  </si>
  <si>
    <t>ggf. Vertretung</t>
  </si>
  <si>
    <t>Lieferadresse</t>
  </si>
  <si>
    <t>Altmarkkreis Salzwedel</t>
  </si>
  <si>
    <t>Haupt- und Kämmereiamt 
Sandra Balkow</t>
  </si>
  <si>
    <t>Tel. 03901/840104, Sandra.Balkow@Altmarkkreis-salzwedel.de</t>
  </si>
  <si>
    <t>Amtsleiterin Haupt- und Kämmereiamt
Frau J. Kluge 
03901 840412
Josephine.Kluge@Altmarkkreis-salzwedel.de</t>
  </si>
  <si>
    <t>Altmarkkreis Salzwedel 
Haupt und Kämmereiamt  
Karl-Marx-Straße 32 
29410 Salzwedel</t>
  </si>
  <si>
    <t>Landkreis Anhalt-Bitterfeld</t>
  </si>
  <si>
    <t>Herr Neiseke</t>
  </si>
  <si>
    <t>Tel. 03493/341321, Bjoern.Neiseke@anhalt-bitterfeld.de</t>
  </si>
  <si>
    <t>Herr Kröber, Tel. 03493/341513, Lars.Kroeber@anhalt-bitterfeld.de</t>
  </si>
  <si>
    <t>Amt für Brand-, Katastrophenschutz und Rettungsdienst, Richard-Schütze-Str. 6, 06749 Bitterfeld-Wolfen OT Bitterfeld</t>
  </si>
  <si>
    <t>Landkreis Börde</t>
  </si>
  <si>
    <t>Landkrei Börde, Gesundheitsamt, Bornsche Str. 2, 39340 Haldensleben</t>
  </si>
  <si>
    <t>Burgenlandkreis</t>
  </si>
  <si>
    <t>Frau Zeise</t>
  </si>
  <si>
    <t>Tel. 0172/2005740, zeise.karin@blk.de</t>
  </si>
  <si>
    <t>Frau Seydel, Tel. 03445/731634, seydel.madlen@blk.de</t>
  </si>
  <si>
    <t xml:space="preserve">Gesundheitsamt Burgenlandkreis, Schönburger Str. 41, 06618 Naumburg
</t>
  </si>
  <si>
    <t>Stadt Dessau-Roßlau</t>
  </si>
  <si>
    <t>Frau Griesbach</t>
  </si>
  <si>
    <t>Tel. 03402041854, Grit.Griesbach@dessau-rosslau.de</t>
  </si>
  <si>
    <t>Amt für Brand-, Katastrophenschutz und Rettungsdienst, Innsbrucker Str. 8, 06849 Dessau-Roßlau, Eingabe für die Navigation: Erich-Köckert-Str. 48, 06849 Dessau-Roßlau</t>
  </si>
  <si>
    <t>Stadt Halle</t>
  </si>
  <si>
    <t xml:space="preserve">Frau Thränhardt </t>
  </si>
  <si>
    <t>Tel. 03452213230, 01723446374, Cornelia.Thraenhardt@halle.de</t>
  </si>
  <si>
    <t>Fachbereich Sicherheit, Abteilung Brand-, Katastrophenschutz/ RD, An der Feuerwache 5, z.Hd. Herrn Pulz, 06124 Halle</t>
  </si>
  <si>
    <t>Landkreis Harz</t>
  </si>
  <si>
    <t>Friedrich-Ebert-Strasse 42, 38820 Halberstadt</t>
  </si>
  <si>
    <t>Landkreis Jerichower Land</t>
  </si>
  <si>
    <t>Frau Köpke</t>
  </si>
  <si>
    <t>Tel. 03921 949 4095</t>
  </si>
  <si>
    <t>Landeshauptstadt Magdeburg</t>
  </si>
  <si>
    <t>Herr Dr. Hennig</t>
  </si>
  <si>
    <t>Tel. 0175/2032055, hennig@ga.magdeburg.de</t>
  </si>
  <si>
    <t>Feuerwache Nord, Peter-Paul-Str. 12, 39106 Magdeburg</t>
  </si>
  <si>
    <t>Landkreis Mansfeld-Südharz</t>
  </si>
  <si>
    <t xml:space="preserve">Eigenbetrieb Rettungsdienst
Karl-Fischer-Str. 13, 
06295 Lutherstadt Eisleben 
</t>
  </si>
  <si>
    <t>Landkreis Saalekreis</t>
  </si>
  <si>
    <t>Frau Wehmann</t>
  </si>
  <si>
    <t>Tel. 03461 40-1619, Lydia.Wehmann@saalekreis.de</t>
  </si>
  <si>
    <t>Salzlandkreis</t>
  </si>
  <si>
    <t>Landkreis Stendal</t>
  </si>
  <si>
    <t>Frau Müller</t>
  </si>
  <si>
    <t>Tel. 03931 / 60 79 09                                           annika.mueller@landkreis-stendal.de</t>
  </si>
  <si>
    <t>Frau Anna Prax, Tel. 03931 / 60 79 27, anna.prax@landkreis-stendal.de</t>
  </si>
  <si>
    <t xml:space="preserve">FTZ (Feuerwehrtechnisches Zentrum) auf dem IGPA-Gelände, Havelbergerstr. 6-8, 39596 Arneburg
</t>
  </si>
  <si>
    <t>Landkreis Wittenberg</t>
  </si>
  <si>
    <t>Amt für Brand-, Katastrophenschutz und Rettungswesen, Erich-Weinert-Straße 4b, 06886 Lutherstadt Wittenberg</t>
  </si>
  <si>
    <t>Herr Herrmann</t>
  </si>
  <si>
    <t>Tel. 03491/479 290 
Michael.herrmann@landkreis-wittenberg.de</t>
  </si>
  <si>
    <t>Herr Marco Barth, Tel. 0340 204 1337, Marco.Barth@dessau-rosslau.de</t>
  </si>
  <si>
    <t xml:space="preserve">Salzlandkreis
Musikschule
Bernburger Straße 13
39418 Staßfurt
</t>
  </si>
  <si>
    <t xml:space="preserve">
0151 195 297 99
03471 684-1413
Dasmussen@kreis-slk.de
151 195 297 70
</t>
  </si>
  <si>
    <t>NUR FÜR SCHULEN                        Frau Hachmeister-Hübner; Tel.: 03464 535 3200; christin.hachmeister-huebner@lkmsh.de</t>
  </si>
  <si>
    <t>Herr Melzer</t>
  </si>
  <si>
    <t xml:space="preserve">Tel. 03904/72401525, nico.melzer@landkreis-boerde.de </t>
  </si>
  <si>
    <t>Herr Mroncz, Tel. 03904/72406472, harald.mroncz@landkreis-boerde.de</t>
  </si>
  <si>
    <t>Herr Detlef Brozio</t>
  </si>
  <si>
    <t>Tel. 03941 5970 1176, detlef.brozio@kreis-hz.de</t>
  </si>
  <si>
    <t>Kontrollsummen</t>
  </si>
  <si>
    <t>Herr Dr.-Ing. Pulz Fachbereich Sicherheit, Tel. 0345/2215231</t>
  </si>
  <si>
    <r>
      <t xml:space="preserve">Tests SuS Pakete </t>
    </r>
    <r>
      <rPr>
        <b/>
        <sz val="11"/>
        <color rgb="FFFF0000"/>
        <rFont val="Calibri"/>
        <family val="2"/>
        <scheme val="minor"/>
      </rPr>
      <t>(5er-Pakete)</t>
    </r>
  </si>
  <si>
    <t>Bitte 15 Minuten vorher anrufen! Danke.
Frau Asmussen
Herr Pescht</t>
  </si>
  <si>
    <r>
      <t xml:space="preserve">Frau Dr. Achilles;                        </t>
    </r>
    <r>
      <rPr>
        <b/>
        <sz val="11"/>
        <rFont val="Calibri"/>
        <family val="2"/>
        <scheme val="minor"/>
      </rPr>
      <t xml:space="preserve">  NUR FÜR WEITERLEITUNG AN SCHULEN</t>
    </r>
    <r>
      <rPr>
        <sz val="11"/>
        <rFont val="Calibri"/>
        <family val="2"/>
        <scheme val="minor"/>
      </rPr>
      <t>:                                   Herr A. Marx</t>
    </r>
  </si>
  <si>
    <r>
      <t xml:space="preserve">Tel. 03464/5354400, 0162/4381977, birgit.achilles@lkmsh.de;             </t>
    </r>
    <r>
      <rPr>
        <b/>
        <sz val="11"/>
        <rFont val="Calibri"/>
        <family val="2"/>
        <scheme val="minor"/>
      </rPr>
      <t xml:space="preserve"> NUR FÜR WEITERLEITUNG AN SCHULEN:</t>
    </r>
    <r>
      <rPr>
        <sz val="11"/>
        <rFont val="Calibri"/>
        <family val="2"/>
        <scheme val="minor"/>
      </rPr>
      <t xml:space="preserve">                                   Tel: 03475-6123345; amarx@rettungsdienst-msh.de</t>
    </r>
  </si>
  <si>
    <t xml:space="preserve">Feuerwehrtechnische Zentrum Blösien
Zum Geiseltalsee 70b
06217 Blösien
</t>
  </si>
  <si>
    <r>
      <t xml:space="preserve">Tests SuS Pakete </t>
    </r>
    <r>
      <rPr>
        <b/>
        <sz val="11"/>
        <color theme="4"/>
        <rFont val="Calibri"/>
        <family val="2"/>
        <scheme val="minor"/>
      </rPr>
      <t>(25er-Pakete)</t>
    </r>
  </si>
  <si>
    <r>
      <t>Tests Lehrkräfte Pakete</t>
    </r>
    <r>
      <rPr>
        <b/>
        <sz val="11"/>
        <color rgb="FFFF0000"/>
        <rFont val="Calibri"/>
        <family val="2"/>
        <scheme val="minor"/>
      </rPr>
      <t xml:space="preserve"> (5er-Pakete)</t>
    </r>
  </si>
  <si>
    <r>
      <t>Tests Lehrkräfte Pakete</t>
    </r>
    <r>
      <rPr>
        <b/>
        <sz val="11"/>
        <color theme="4"/>
        <rFont val="Calibri"/>
        <family val="2"/>
        <scheme val="minor"/>
      </rPr>
      <t xml:space="preserve"> (25er-Pakete)</t>
    </r>
  </si>
  <si>
    <r>
      <t xml:space="preserve">Gesamt </t>
    </r>
    <r>
      <rPr>
        <b/>
        <sz val="11"/>
        <color rgb="FFFF0000"/>
        <rFont val="Arial"/>
        <family val="2"/>
      </rPr>
      <t>(5er-Pakete)</t>
    </r>
  </si>
  <si>
    <r>
      <t xml:space="preserve">Gesamt </t>
    </r>
    <r>
      <rPr>
        <b/>
        <sz val="11"/>
        <color theme="4"/>
        <rFont val="Arial"/>
        <family val="2"/>
      </rPr>
      <t>(25er-Pakete)</t>
    </r>
  </si>
  <si>
    <t xml:space="preserve">FTZ Jerichower Land, Eschenweg 6, 39288 Burg
</t>
  </si>
  <si>
    <t>Anlage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</si>
</sst>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4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2" borderId="0" xfId="0" applyFill="1"/>
    <xf numFmtId="0" fontId="0" fillId="0" borderId="0" xfId="0" applyFill="1"/>
    <xf numFmtId="3" fontId="2" fillId="0" borderId="0" xfId="0" applyNumberFormat="1" applyFont="1" applyFill="1" applyBorder="1"/>
    <xf numFmtId="3" fontId="2" fillId="0" borderId="0" xfId="0" applyNumberFormat="1" applyFont="1" applyBorder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SiG\__Corona\Verteilung%20Schutzausr&#252;stung%20ab%20Februar%202021\3-April-Juli%202021\KW%2025\210428-Test-Sch&#252;ler-schulschar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SiG\__Corona\Verteilung%20Schutzausr&#252;stung%20ab%20Februar%202021\3-April-Juli%202021\KW%2025\210428-Personal%20inkl.FreieTrae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ffABS"/>
      <sheetName val="freieABS"/>
      <sheetName val="öffBbS"/>
      <sheetName val="freieBbS"/>
      <sheetName val="Tabelle1"/>
    </sheetNames>
    <sheetDataSet>
      <sheetData sheetId="0"/>
      <sheetData sheetId="1"/>
      <sheetData sheetId="2"/>
      <sheetData sheetId="3"/>
      <sheetData sheetId="4">
        <row r="4">
          <cell r="F4">
            <v>3816</v>
          </cell>
        </row>
        <row r="5">
          <cell r="F5">
            <v>13097</v>
          </cell>
        </row>
        <row r="6">
          <cell r="F6">
            <v>12422</v>
          </cell>
        </row>
        <row r="7">
          <cell r="F7">
            <v>3632</v>
          </cell>
        </row>
        <row r="8">
          <cell r="F8">
            <v>6475</v>
          </cell>
        </row>
        <row r="9">
          <cell r="F9">
            <v>7612</v>
          </cell>
        </row>
        <row r="10">
          <cell r="F10">
            <v>7295</v>
          </cell>
        </row>
        <row r="11">
          <cell r="F11">
            <v>9227</v>
          </cell>
        </row>
        <row r="12">
          <cell r="F12">
            <v>3574</v>
          </cell>
        </row>
        <row r="13">
          <cell r="F13">
            <v>5157</v>
          </cell>
        </row>
        <row r="14">
          <cell r="F14">
            <v>7711</v>
          </cell>
        </row>
        <row r="15">
          <cell r="F15">
            <v>7805</v>
          </cell>
        </row>
        <row r="16">
          <cell r="F16">
            <v>5097</v>
          </cell>
        </row>
        <row r="17">
          <cell r="F17">
            <v>4896</v>
          </cell>
        </row>
        <row r="25">
          <cell r="F25">
            <v>778</v>
          </cell>
        </row>
        <row r="26">
          <cell r="F26">
            <v>2654</v>
          </cell>
        </row>
        <row r="27">
          <cell r="F27">
            <v>2519</v>
          </cell>
        </row>
        <row r="28">
          <cell r="F28">
            <v>742</v>
          </cell>
        </row>
        <row r="29">
          <cell r="F29">
            <v>1325</v>
          </cell>
        </row>
        <row r="30">
          <cell r="F30">
            <v>1556</v>
          </cell>
        </row>
        <row r="31">
          <cell r="F31">
            <v>1491</v>
          </cell>
        </row>
        <row r="32">
          <cell r="F32">
            <v>1888</v>
          </cell>
        </row>
        <row r="33">
          <cell r="F33">
            <v>728</v>
          </cell>
        </row>
        <row r="34">
          <cell r="F34">
            <v>1052</v>
          </cell>
        </row>
        <row r="35">
          <cell r="F35">
            <v>1569</v>
          </cell>
        </row>
        <row r="36">
          <cell r="F36">
            <v>1598</v>
          </cell>
        </row>
        <row r="37">
          <cell r="F37">
            <v>1037</v>
          </cell>
        </row>
        <row r="38">
          <cell r="F38">
            <v>1005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zahl Schnelltests"/>
    </sheetNames>
    <sheetDataSet>
      <sheetData sheetId="0">
        <row r="3">
          <cell r="F3">
            <v>781</v>
          </cell>
          <cell r="G3">
            <v>178</v>
          </cell>
        </row>
        <row r="50">
          <cell r="F50">
            <v>1392</v>
          </cell>
          <cell r="G50">
            <v>314</v>
          </cell>
        </row>
        <row r="125">
          <cell r="F125">
            <v>673</v>
          </cell>
          <cell r="G125">
            <v>147</v>
          </cell>
        </row>
        <row r="159">
          <cell r="F159">
            <v>2413</v>
          </cell>
          <cell r="G159">
            <v>521</v>
          </cell>
        </row>
        <row r="247">
          <cell r="F247">
            <v>2254</v>
          </cell>
          <cell r="G247">
            <v>483</v>
          </cell>
        </row>
        <row r="335">
          <cell r="F335">
            <v>1188</v>
          </cell>
          <cell r="G335">
            <v>268</v>
          </cell>
        </row>
        <row r="399">
          <cell r="F399">
            <v>1491</v>
          </cell>
          <cell r="G399">
            <v>340</v>
          </cell>
        </row>
        <row r="484">
          <cell r="F484">
            <v>1920</v>
          </cell>
          <cell r="G484">
            <v>429</v>
          </cell>
        </row>
        <row r="581">
          <cell r="F581">
            <v>673</v>
          </cell>
          <cell r="G581">
            <v>152</v>
          </cell>
        </row>
        <row r="618">
          <cell r="F618">
            <v>1060</v>
          </cell>
          <cell r="G618">
            <v>240</v>
          </cell>
        </row>
        <row r="677">
          <cell r="F677">
            <v>982</v>
          </cell>
          <cell r="G677">
            <v>219</v>
          </cell>
        </row>
        <row r="728">
          <cell r="F728">
            <v>1029</v>
          </cell>
          <cell r="G728">
            <v>236</v>
          </cell>
        </row>
        <row r="786">
          <cell r="F786">
            <v>1426</v>
          </cell>
          <cell r="G786">
            <v>319</v>
          </cell>
        </row>
        <row r="860">
          <cell r="F860">
            <v>1616</v>
          </cell>
          <cell r="G860">
            <v>365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0"/>
  <sheetViews>
    <sheetView tabSelected="1" zoomScaleNormal="100" workbookViewId="0">
      <pane ySplit="4" topLeftCell="A9" activePane="bottomLeft" state="frozen"/>
      <selection activeCell="C1" sqref="C1"/>
      <selection pane="bottomLeft" activeCell="C2" sqref="C2"/>
    </sheetView>
  </sheetViews>
  <sheetFormatPr baseColWidth="10" defaultRowHeight="15" x14ac:dyDescent="0.25"/>
  <cols>
    <col min="1" max="1" width="5.42578125" customWidth="1"/>
    <col min="2" max="2" width="20.7109375" customWidth="1"/>
    <col min="3" max="3" width="23.7109375" customWidth="1"/>
    <col min="4" max="4" width="29.85546875" customWidth="1"/>
    <col min="5" max="5" width="27.85546875" customWidth="1"/>
    <col min="6" max="6" width="21" customWidth="1"/>
    <col min="7" max="7" width="0.140625" style="3" hidden="1" customWidth="1"/>
    <col min="8" max="8" width="14.140625" hidden="1" customWidth="1"/>
    <col min="9" max="9" width="11.42578125" hidden="1" customWidth="1"/>
    <col min="10" max="10" width="0.140625" style="3" customWidth="1"/>
    <col min="11" max="11" width="14.140625" hidden="1" customWidth="1"/>
  </cols>
  <sheetData>
    <row r="2" spans="1:12" x14ac:dyDescent="0.25">
      <c r="B2" s="26" t="s">
        <v>77</v>
      </c>
    </row>
    <row r="3" spans="1:12" ht="16.5" customHeight="1" x14ac:dyDescent="0.25"/>
    <row r="4" spans="1:12" s="9" customFormat="1" ht="60" customHeight="1" x14ac:dyDescent="0.25">
      <c r="A4" s="11" t="s">
        <v>0</v>
      </c>
      <c r="B4" s="11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3" t="s">
        <v>66</v>
      </c>
      <c r="H4" s="13" t="s">
        <v>72</v>
      </c>
      <c r="I4" s="18" t="s">
        <v>74</v>
      </c>
      <c r="J4" s="17" t="s">
        <v>71</v>
      </c>
      <c r="K4" s="13" t="s">
        <v>73</v>
      </c>
      <c r="L4" s="20" t="s">
        <v>75</v>
      </c>
    </row>
    <row r="5" spans="1:12" ht="102.6" customHeight="1" x14ac:dyDescent="0.25">
      <c r="A5" s="14">
        <v>1</v>
      </c>
      <c r="B5" s="1" t="s">
        <v>23</v>
      </c>
      <c r="C5" s="1" t="s">
        <v>24</v>
      </c>
      <c r="D5" s="1" t="s">
        <v>25</v>
      </c>
      <c r="E5" s="1" t="s">
        <v>55</v>
      </c>
      <c r="F5" s="1" t="s">
        <v>26</v>
      </c>
      <c r="G5" s="22">
        <f>[1]Tabelle1!$F$4</f>
        <v>3816</v>
      </c>
      <c r="H5" s="22">
        <f>'[2]Anzahl Schnelltests'!$F$125</f>
        <v>673</v>
      </c>
      <c r="I5" s="19">
        <f>SUM(G5:H5)</f>
        <v>4489</v>
      </c>
      <c r="J5" s="23">
        <f>[1]Tabelle1!$F$25</f>
        <v>778</v>
      </c>
      <c r="K5" s="22">
        <f>'[2]Anzahl Schnelltests'!$G$125</f>
        <v>147</v>
      </c>
      <c r="L5" s="21">
        <f>SUM(J5:K5)</f>
        <v>925</v>
      </c>
    </row>
    <row r="6" spans="1:12" ht="102.6" customHeight="1" x14ac:dyDescent="0.25">
      <c r="A6" s="14">
        <v>2</v>
      </c>
      <c r="B6" s="1" t="s">
        <v>27</v>
      </c>
      <c r="C6" s="1" t="s">
        <v>28</v>
      </c>
      <c r="D6" s="1" t="s">
        <v>29</v>
      </c>
      <c r="E6" s="1" t="s">
        <v>65</v>
      </c>
      <c r="F6" s="1" t="s">
        <v>30</v>
      </c>
      <c r="G6" s="22">
        <f>[1]Tabelle1!$F$5</f>
        <v>13097</v>
      </c>
      <c r="H6" s="22">
        <f>'[2]Anzahl Schnelltests'!$F$159</f>
        <v>2413</v>
      </c>
      <c r="I6" s="19">
        <f t="shared" ref="I6:I18" si="0">SUM(G6:H6)</f>
        <v>15510</v>
      </c>
      <c r="J6" s="23">
        <f>[1]Tabelle1!$F$26</f>
        <v>2654</v>
      </c>
      <c r="K6" s="22">
        <f>'[2]Anzahl Schnelltests'!$G$159</f>
        <v>521</v>
      </c>
      <c r="L6" s="21">
        <f t="shared" ref="L6:L18" si="1">SUM(J6:K6)</f>
        <v>3175</v>
      </c>
    </row>
    <row r="7" spans="1:12" ht="102.6" customHeight="1" x14ac:dyDescent="0.25">
      <c r="A7" s="14">
        <v>3</v>
      </c>
      <c r="B7" s="15" t="s">
        <v>36</v>
      </c>
      <c r="C7" s="15" t="s">
        <v>37</v>
      </c>
      <c r="D7" s="15" t="s">
        <v>38</v>
      </c>
      <c r="E7" s="15"/>
      <c r="F7" s="15" t="s">
        <v>39</v>
      </c>
      <c r="G7" s="22">
        <f>[1]Tabelle1!$F$6</f>
        <v>12422</v>
      </c>
      <c r="H7" s="22">
        <f>'[2]Anzahl Schnelltests'!$F$247</f>
        <v>2254</v>
      </c>
      <c r="I7" s="19">
        <f t="shared" si="0"/>
        <v>14676</v>
      </c>
      <c r="J7" s="23">
        <f>[1]Tabelle1!$F$27</f>
        <v>2519</v>
      </c>
      <c r="K7" s="22">
        <f>'[2]Anzahl Schnelltests'!$G$247</f>
        <v>483</v>
      </c>
      <c r="L7" s="21">
        <f t="shared" si="1"/>
        <v>3002</v>
      </c>
    </row>
    <row r="8" spans="1:12" ht="102.6" customHeight="1" x14ac:dyDescent="0.25">
      <c r="A8" s="14">
        <v>4</v>
      </c>
      <c r="B8" s="1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22">
        <f>[1]Tabelle1!$F$7</f>
        <v>3632</v>
      </c>
      <c r="H8" s="22">
        <f>'[2]Anzahl Schnelltests'!$F$3</f>
        <v>781</v>
      </c>
      <c r="I8" s="19">
        <f t="shared" si="0"/>
        <v>4413</v>
      </c>
      <c r="J8" s="23">
        <f>[1]Tabelle1!F28</f>
        <v>742</v>
      </c>
      <c r="K8" s="22">
        <f>'[2]Anzahl Schnelltests'!$G$3</f>
        <v>178</v>
      </c>
      <c r="L8" s="21">
        <f t="shared" si="1"/>
        <v>920</v>
      </c>
    </row>
    <row r="9" spans="1:12" ht="102.6" customHeight="1" x14ac:dyDescent="0.25">
      <c r="A9" s="14">
        <v>5</v>
      </c>
      <c r="B9" s="1" t="s">
        <v>11</v>
      </c>
      <c r="C9" s="1" t="s">
        <v>12</v>
      </c>
      <c r="D9" s="1" t="s">
        <v>13</v>
      </c>
      <c r="E9" s="1" t="s">
        <v>14</v>
      </c>
      <c r="F9" s="1" t="s">
        <v>15</v>
      </c>
      <c r="G9" s="22">
        <f>[1]Tabelle1!$F$8</f>
        <v>6475</v>
      </c>
      <c r="H9" s="22">
        <f>'[2]Anzahl Schnelltests'!$F$335</f>
        <v>1188</v>
      </c>
      <c r="I9" s="19">
        <f t="shared" si="0"/>
        <v>7663</v>
      </c>
      <c r="J9" s="23">
        <f>[1]Tabelle1!F29</f>
        <v>1325</v>
      </c>
      <c r="K9" s="22">
        <f>'[2]Anzahl Schnelltests'!$G$335</f>
        <v>268</v>
      </c>
      <c r="L9" s="21">
        <f t="shared" si="1"/>
        <v>1593</v>
      </c>
    </row>
    <row r="10" spans="1:12" ht="102.6" customHeight="1" x14ac:dyDescent="0.25">
      <c r="A10" s="14">
        <v>6</v>
      </c>
      <c r="B10" s="1" t="s">
        <v>16</v>
      </c>
      <c r="C10" s="1" t="s">
        <v>59</v>
      </c>
      <c r="D10" s="1" t="s">
        <v>60</v>
      </c>
      <c r="E10" s="1" t="s">
        <v>61</v>
      </c>
      <c r="F10" s="1" t="s">
        <v>17</v>
      </c>
      <c r="G10" s="22">
        <f>[1]Tabelle1!$F$9</f>
        <v>7612</v>
      </c>
      <c r="H10" s="22">
        <f>'[2]Anzahl Schnelltests'!$F$399</f>
        <v>1491</v>
      </c>
      <c r="I10" s="19">
        <f t="shared" si="0"/>
        <v>9103</v>
      </c>
      <c r="J10" s="23">
        <f>[1]Tabelle1!F30</f>
        <v>1556</v>
      </c>
      <c r="K10" s="22">
        <f>'[2]Anzahl Schnelltests'!$G$399</f>
        <v>340</v>
      </c>
      <c r="L10" s="21">
        <f t="shared" si="1"/>
        <v>1896</v>
      </c>
    </row>
    <row r="11" spans="1:12" ht="102.6" customHeight="1" x14ac:dyDescent="0.25">
      <c r="A11" s="14">
        <v>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22</v>
      </c>
      <c r="G11" s="22">
        <f>[1]Tabelle1!$F$10</f>
        <v>7295</v>
      </c>
      <c r="H11" s="22">
        <f>'[2]Anzahl Schnelltests'!$F$50</f>
        <v>1392</v>
      </c>
      <c r="I11" s="19">
        <f t="shared" si="0"/>
        <v>8687</v>
      </c>
      <c r="J11" s="23">
        <f>[1]Tabelle1!F31</f>
        <v>1491</v>
      </c>
      <c r="K11" s="22">
        <f>'[2]Anzahl Schnelltests'!$G$50</f>
        <v>314</v>
      </c>
      <c r="L11" s="21">
        <f t="shared" si="1"/>
        <v>1805</v>
      </c>
    </row>
    <row r="12" spans="1:12" ht="102.6" customHeight="1" x14ac:dyDescent="0.25">
      <c r="A12" s="14">
        <v>8</v>
      </c>
      <c r="B12" s="1" t="s">
        <v>31</v>
      </c>
      <c r="C12" s="1" t="s">
        <v>62</v>
      </c>
      <c r="D12" s="1" t="s">
        <v>63</v>
      </c>
      <c r="E12" s="1"/>
      <c r="F12" s="1" t="s">
        <v>32</v>
      </c>
      <c r="G12" s="22">
        <f>[1]Tabelle1!$F$11</f>
        <v>9227</v>
      </c>
      <c r="H12" s="22">
        <f>'[2]Anzahl Schnelltests'!$F$484</f>
        <v>1920</v>
      </c>
      <c r="I12" s="19">
        <f t="shared" si="0"/>
        <v>11147</v>
      </c>
      <c r="J12" s="23">
        <f>[1]Tabelle1!F32</f>
        <v>1888</v>
      </c>
      <c r="K12" s="22">
        <f>'[2]Anzahl Schnelltests'!$G$484</f>
        <v>429</v>
      </c>
      <c r="L12" s="21">
        <f t="shared" si="1"/>
        <v>2317</v>
      </c>
    </row>
    <row r="13" spans="1:12" ht="102.6" customHeight="1" x14ac:dyDescent="0.25">
      <c r="A13" s="14">
        <v>9</v>
      </c>
      <c r="B13" s="1" t="s">
        <v>33</v>
      </c>
      <c r="C13" s="1" t="s">
        <v>34</v>
      </c>
      <c r="D13" s="1" t="s">
        <v>35</v>
      </c>
      <c r="E13" s="1"/>
      <c r="F13" s="10" t="s">
        <v>76</v>
      </c>
      <c r="G13" s="22">
        <f>[1]Tabelle1!$F$12</f>
        <v>3574</v>
      </c>
      <c r="H13" s="22">
        <f>'[2]Anzahl Schnelltests'!$F$581</f>
        <v>673</v>
      </c>
      <c r="I13" s="19">
        <f t="shared" si="0"/>
        <v>4247</v>
      </c>
      <c r="J13" s="23">
        <f>[1]Tabelle1!F33</f>
        <v>728</v>
      </c>
      <c r="K13" s="22">
        <f>'[2]Anzahl Schnelltests'!$G$581</f>
        <v>152</v>
      </c>
      <c r="L13" s="21">
        <f t="shared" si="1"/>
        <v>880</v>
      </c>
    </row>
    <row r="14" spans="1:12" ht="112.5" customHeight="1" x14ac:dyDescent="0.25">
      <c r="A14" s="14">
        <v>10</v>
      </c>
      <c r="B14" s="1" t="s">
        <v>40</v>
      </c>
      <c r="C14" s="1" t="s">
        <v>68</v>
      </c>
      <c r="D14" s="1" t="s">
        <v>69</v>
      </c>
      <c r="E14" s="1" t="s">
        <v>58</v>
      </c>
      <c r="F14" s="1" t="s">
        <v>41</v>
      </c>
      <c r="G14" s="22">
        <f>[1]Tabelle1!$F$13</f>
        <v>5157</v>
      </c>
      <c r="H14" s="22">
        <f>'[2]Anzahl Schnelltests'!$F$618</f>
        <v>1060</v>
      </c>
      <c r="I14" s="19">
        <f t="shared" si="0"/>
        <v>6217</v>
      </c>
      <c r="J14" s="23">
        <f>[1]Tabelle1!F34</f>
        <v>1052</v>
      </c>
      <c r="K14" s="22">
        <f>'[2]Anzahl Schnelltests'!$G$618</f>
        <v>240</v>
      </c>
      <c r="L14" s="21">
        <f t="shared" si="1"/>
        <v>1292</v>
      </c>
    </row>
    <row r="15" spans="1:12" ht="102.6" customHeight="1" x14ac:dyDescent="0.25">
      <c r="A15" s="24">
        <v>11</v>
      </c>
      <c r="B15" s="1" t="s">
        <v>42</v>
      </c>
      <c r="C15" s="1" t="s">
        <v>43</v>
      </c>
      <c r="D15" s="1" t="s">
        <v>44</v>
      </c>
      <c r="E15" s="1"/>
      <c r="F15" s="1" t="s">
        <v>70</v>
      </c>
      <c r="G15" s="22">
        <f>[1]Tabelle1!$F$14</f>
        <v>7711</v>
      </c>
      <c r="H15" s="22">
        <f>'[2]Anzahl Schnelltests'!$F$786</f>
        <v>1426</v>
      </c>
      <c r="I15" s="19">
        <f t="shared" si="0"/>
        <v>9137</v>
      </c>
      <c r="J15" s="23">
        <f>[1]Tabelle1!F35</f>
        <v>1569</v>
      </c>
      <c r="K15" s="22">
        <f>'[2]Anzahl Schnelltests'!$G$786</f>
        <v>319</v>
      </c>
      <c r="L15" s="21">
        <v>1746</v>
      </c>
    </row>
    <row r="16" spans="1:12" ht="102.6" customHeight="1" x14ac:dyDescent="0.25">
      <c r="A16" s="14">
        <v>12</v>
      </c>
      <c r="B16" s="1" t="s">
        <v>45</v>
      </c>
      <c r="C16" s="16" t="s">
        <v>67</v>
      </c>
      <c r="D16" s="16" t="s">
        <v>57</v>
      </c>
      <c r="E16" s="1"/>
      <c r="F16" s="1" t="s">
        <v>56</v>
      </c>
      <c r="G16" s="22">
        <f>[1]Tabelle1!$F$15</f>
        <v>7805</v>
      </c>
      <c r="H16" s="22">
        <f>'[2]Anzahl Schnelltests'!$F$860</f>
        <v>1616</v>
      </c>
      <c r="I16" s="19">
        <f t="shared" si="0"/>
        <v>9421</v>
      </c>
      <c r="J16" s="23">
        <f>[1]Tabelle1!F36</f>
        <v>1598</v>
      </c>
      <c r="K16" s="22">
        <f>'[2]Anzahl Schnelltests'!$G$860</f>
        <v>365</v>
      </c>
      <c r="L16" s="21">
        <f t="shared" si="1"/>
        <v>1963</v>
      </c>
    </row>
    <row r="17" spans="1:13" s="2" customFormat="1" ht="102.6" customHeight="1" x14ac:dyDescent="0.25">
      <c r="A17" s="14">
        <v>13</v>
      </c>
      <c r="B17" s="15" t="s">
        <v>46</v>
      </c>
      <c r="C17" s="15" t="s">
        <v>47</v>
      </c>
      <c r="D17" s="15" t="s">
        <v>48</v>
      </c>
      <c r="E17" s="15" t="s">
        <v>49</v>
      </c>
      <c r="F17" s="15" t="s">
        <v>50</v>
      </c>
      <c r="G17" s="22">
        <f>[1]Tabelle1!$F$16</f>
        <v>5097</v>
      </c>
      <c r="H17" s="22">
        <f>'[2]Anzahl Schnelltests'!$F$677</f>
        <v>982</v>
      </c>
      <c r="I17" s="19">
        <f t="shared" si="0"/>
        <v>6079</v>
      </c>
      <c r="J17" s="23">
        <f>[1]Tabelle1!F37</f>
        <v>1037</v>
      </c>
      <c r="K17" s="22">
        <f>'[2]Anzahl Schnelltests'!$G$677</f>
        <v>219</v>
      </c>
      <c r="L17" s="21">
        <f t="shared" si="1"/>
        <v>1256</v>
      </c>
      <c r="M17"/>
    </row>
    <row r="18" spans="1:13" s="2" customFormat="1" ht="102.6" customHeight="1" x14ac:dyDescent="0.25">
      <c r="A18" s="14">
        <v>14</v>
      </c>
      <c r="B18" s="15" t="s">
        <v>51</v>
      </c>
      <c r="C18" s="15" t="s">
        <v>53</v>
      </c>
      <c r="D18" s="15" t="s">
        <v>54</v>
      </c>
      <c r="E18" s="15"/>
      <c r="F18" s="15" t="s">
        <v>52</v>
      </c>
      <c r="G18" s="22">
        <f>[1]Tabelle1!$F$17</f>
        <v>4896</v>
      </c>
      <c r="H18" s="22">
        <f>'[2]Anzahl Schnelltests'!$F$728</f>
        <v>1029</v>
      </c>
      <c r="I18" s="19">
        <f t="shared" si="0"/>
        <v>5925</v>
      </c>
      <c r="J18" s="23">
        <f>[1]Tabelle1!F38</f>
        <v>1005</v>
      </c>
      <c r="K18" s="22">
        <f>'[2]Anzahl Schnelltests'!$G$728</f>
        <v>236</v>
      </c>
      <c r="L18" s="21">
        <f t="shared" si="1"/>
        <v>1241</v>
      </c>
      <c r="M18"/>
    </row>
    <row r="19" spans="1:13" x14ac:dyDescent="0.25">
      <c r="E19" s="25" t="s">
        <v>64</v>
      </c>
      <c r="F19" s="25"/>
      <c r="G19" s="4">
        <f t="shared" ref="G19:K19" si="2">SUM(G5:G18)</f>
        <v>97816</v>
      </c>
      <c r="H19" s="5">
        <f>SUM(H5:H18)</f>
        <v>18898</v>
      </c>
      <c r="I19" s="5">
        <f>SUM(I5:I18)</f>
        <v>116714</v>
      </c>
      <c r="J19" s="4">
        <f t="shared" si="2"/>
        <v>19942</v>
      </c>
      <c r="K19" s="5">
        <f t="shared" si="2"/>
        <v>4211</v>
      </c>
      <c r="L19" s="5">
        <f>SUM(L5:L18)</f>
        <v>24011</v>
      </c>
    </row>
    <row r="20" spans="1:13" x14ac:dyDescent="0.25">
      <c r="E20" s="6"/>
      <c r="F20" s="6"/>
      <c r="G20" s="7"/>
      <c r="H20" s="8"/>
      <c r="J20" s="7"/>
      <c r="K20" s="8"/>
    </row>
  </sheetData>
  <sortState ref="A5:L18">
    <sortCondition ref="A5:A18"/>
  </sortState>
  <mergeCells count="1">
    <mergeCell ref="E19:F19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Ministerium für Bildung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Stübig, Matthias</dc:creator>
  <cp:lastModifiedBy>Berenice Rudorf</cp:lastModifiedBy>
  <cp:lastPrinted>2021-06-29T11:07:30Z</cp:lastPrinted>
  <dcterms:created xsi:type="dcterms:W3CDTF">2021-03-16T16:09:24Z</dcterms:created>
  <dcterms:modified xsi:type="dcterms:W3CDTF">2021-06-29T12:30:39Z</dcterms:modified>
</cp:coreProperties>
</file>